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<sst xmlns="http://schemas.openxmlformats.org/spreadsheetml/2006/main" count="257" uniqueCount="145">
  <si>
    <t>附件7</t>
  </si>
  <si>
    <t>湖北国创融资担保有限公司2024年度第二批政策性融资担保业务保费补贴审核明细表</t>
  </si>
  <si>
    <t>单位：万元</t>
  </si>
  <si>
    <t>序号</t>
  </si>
  <si>
    <t>业务类型</t>
  </si>
  <si>
    <t>被担保对象名称</t>
  </si>
  <si>
    <t>资金使用主体名称</t>
  </si>
  <si>
    <t>资金使用主体注册所在区</t>
  </si>
  <si>
    <t>企业规模</t>
  </si>
  <si>
    <t>所属行业</t>
  </si>
  <si>
    <t>贷款银行名称</t>
  </si>
  <si>
    <t>担保贷款金额</t>
  </si>
  <si>
    <t>担保责任发生日期</t>
  </si>
  <si>
    <t>担保责任解保日期</t>
  </si>
  <si>
    <t>担保责任天数</t>
  </si>
  <si>
    <t>贷款利率</t>
  </si>
  <si>
    <t>已收担保费</t>
  </si>
  <si>
    <t>年化综合担保费率</t>
  </si>
  <si>
    <t>拟申请补贴额度</t>
  </si>
  <si>
    <t>贷款银行与受保企业合同号</t>
  </si>
  <si>
    <t>担保机构与受保企业合同号</t>
  </si>
  <si>
    <t>被担保对象业务联系人</t>
  </si>
  <si>
    <t>联系电话</t>
  </si>
  <si>
    <t>审计补贴金额</t>
  </si>
  <si>
    <t>备注</t>
  </si>
  <si>
    <t>单户业务</t>
  </si>
  <si>
    <t>武汉平泰商贸有限公司</t>
  </si>
  <si>
    <t>硚口区</t>
  </si>
  <si>
    <t>小型企业</t>
  </si>
  <si>
    <t>批发和零售业</t>
  </si>
  <si>
    <t>华夏银行武汉分行</t>
  </si>
  <si>
    <t>WHZX0910120220047</t>
  </si>
  <si>
    <t>DBFW20220627001</t>
  </si>
  <si>
    <t>李黎</t>
  </si>
  <si>
    <t>18627747859</t>
  </si>
  <si>
    <t>武汉德新纵横科技有限公司</t>
  </si>
  <si>
    <t>微型企业</t>
  </si>
  <si>
    <t>信息传输、软件和信息技术服务业</t>
  </si>
  <si>
    <t>WHZX4210120230035</t>
  </si>
  <si>
    <t>DBFW（DXZH）20230612001</t>
  </si>
  <si>
    <t>冯巍</t>
  </si>
  <si>
    <t>13100620887</t>
  </si>
  <si>
    <t>武汉世纪国医堂中医医院有限公司</t>
  </si>
  <si>
    <t>卫生和社会工作</t>
  </si>
  <si>
    <t>光大银行武汉分行</t>
  </si>
  <si>
    <t>武光积玉GSJK20240025</t>
  </si>
  <si>
    <t>DBFW（GYT）20240705001</t>
  </si>
  <si>
    <t>蔡阮能</t>
  </si>
  <si>
    <t>15728737688</t>
  </si>
  <si>
    <t>武汉炎黄创新科技服务股份有限公司</t>
  </si>
  <si>
    <t>东湖新技术开发区</t>
  </si>
  <si>
    <t>WHZX2610120230017</t>
  </si>
  <si>
    <t>DBFW（YHCX）20230505001</t>
  </si>
  <si>
    <t>陈芳</t>
  </si>
  <si>
    <t>18995652681</t>
  </si>
  <si>
    <t>霍立克工程技术有限公司</t>
  </si>
  <si>
    <t>建筑业</t>
  </si>
  <si>
    <t>WHZX0910120230027</t>
  </si>
  <si>
    <t>DBFW（HLKGC）20230615001</t>
  </si>
  <si>
    <t>吴旻</t>
  </si>
  <si>
    <t>13267037235</t>
  </si>
  <si>
    <t>武汉翰和企业管理咨询有限公司</t>
  </si>
  <si>
    <t>租赁和商务服务业</t>
  </si>
  <si>
    <t>WHZX0210120230038</t>
  </si>
  <si>
    <t>DBFW（HHZX）20230625001</t>
  </si>
  <si>
    <t>汪志刚</t>
  </si>
  <si>
    <t>WHZX2610120230025</t>
  </si>
  <si>
    <t>DBFW（YHCX）20230727001</t>
  </si>
  <si>
    <t>武汉磐昇科技有限公司</t>
  </si>
  <si>
    <t>科学研究和技术服务业</t>
  </si>
  <si>
    <t>WHZX4210120230049</t>
  </si>
  <si>
    <t>DBFW（PSKJ）20230818001</t>
  </si>
  <si>
    <t>黄蕾</t>
  </si>
  <si>
    <t>15327106380</t>
  </si>
  <si>
    <t>湖北金广农业科技有限公司</t>
  </si>
  <si>
    <t>武光金融GSJK20247429</t>
  </si>
  <si>
    <t>DBFW(JGNY)20240507001</t>
  </si>
  <si>
    <t>梁琼芳</t>
  </si>
  <si>
    <t>18086060726</t>
  </si>
  <si>
    <t>武汉凯源新能电力集团有限公司</t>
  </si>
  <si>
    <t>武光公一GSJK20240008</t>
  </si>
  <si>
    <t>DBFW（KYXN）20240619001</t>
  </si>
  <si>
    <t>凌家杰</t>
  </si>
  <si>
    <t>13437198906</t>
  </si>
  <si>
    <t>风脉能源（武汉）股份有限公司</t>
  </si>
  <si>
    <t xml:space="preserve"> 武光东湖GSJK20240039</t>
  </si>
  <si>
    <t>DBFW(FMNY)20240614001</t>
  </si>
  <si>
    <t>陈嵘</t>
  </si>
  <si>
    <t>13607176846</t>
  </si>
  <si>
    <t>武汉允心创造生物科技有限公司</t>
  </si>
  <si>
    <t>制造业</t>
  </si>
  <si>
    <t>武光积玉GSJK20240033</t>
  </si>
  <si>
    <t>DBFW（YXCZ）20240823001</t>
  </si>
  <si>
    <t>陈炜</t>
  </si>
  <si>
    <t>13986122551</t>
  </si>
  <si>
    <t>湖北熠能电力工程有限公司</t>
  </si>
  <si>
    <t>武光积玉GSJK20240055</t>
  </si>
  <si>
    <t>DBFW（YNDL）20240827001</t>
  </si>
  <si>
    <t>陈颖</t>
  </si>
  <si>
    <t>13163244693</t>
  </si>
  <si>
    <t>武汉铁桥酒店管理有限公司</t>
  </si>
  <si>
    <t>汉阳区</t>
  </si>
  <si>
    <t>WHZX1510120230031</t>
  </si>
  <si>
    <t>DBFW（TQJD）20230519001</t>
  </si>
  <si>
    <t>徐洲</t>
  </si>
  <si>
    <t>18062062261</t>
  </si>
  <si>
    <t>武汉凯源电力科技有限公司</t>
  </si>
  <si>
    <t>江岸区</t>
  </si>
  <si>
    <t>WHZX0910120230020</t>
  </si>
  <si>
    <t>DBFW(KYDLKJ)20230529001</t>
  </si>
  <si>
    <t>武汉市濮锦酒店管理有限责任公司</t>
  </si>
  <si>
    <t>东湖风景区</t>
  </si>
  <si>
    <t>住宿和餐饮业</t>
  </si>
  <si>
    <t>WHZX1010120230031</t>
  </si>
  <si>
    <t>DBFW（PJ）20230523001</t>
  </si>
  <si>
    <t>濮约丽</t>
  </si>
  <si>
    <t>18062075702</t>
  </si>
  <si>
    <t>武汉正元环境科技股份有限公司</t>
  </si>
  <si>
    <t>武昌区</t>
  </si>
  <si>
    <t>WHZX2110120230021</t>
  </si>
  <si>
    <t>DBFW（ZYHJ）20230616001</t>
  </si>
  <si>
    <t>周静</t>
  </si>
  <si>
    <t>18986256089</t>
  </si>
  <si>
    <t>武汉昌亚经济发展有限公司</t>
  </si>
  <si>
    <t>恒丰银行武汉分行</t>
  </si>
  <si>
    <t>HTZ420011000LDZJ2024N00R</t>
  </si>
  <si>
    <t>DBFW（CYJJ）20240619001</t>
  </si>
  <si>
    <t>刘露</t>
  </si>
  <si>
    <t>13214615782</t>
  </si>
  <si>
    <t>李光宇</t>
  </si>
  <si>
    <t>武汉佰泰电力工程有限公司</t>
  </si>
  <si>
    <t>420010272-3313-20240082102</t>
  </si>
  <si>
    <t>DBFW（LGY）20240621001</t>
  </si>
  <si>
    <t>唐亮</t>
  </si>
  <si>
    <t>13396089396</t>
  </si>
  <si>
    <t>武光汉街GSJK20240712</t>
  </si>
  <si>
    <t>DBFW（ZYHJ）20240717001</t>
  </si>
  <si>
    <t>单户担保贷款金额超过1000万元不予补贴，按担保责任发生先后顺序，此笔超限额不予补贴；</t>
  </si>
  <si>
    <t>武汉宾士泰阳新能源科技有限公司</t>
  </si>
  <si>
    <t>洪山区</t>
  </si>
  <si>
    <t>WHZX0910120230030</t>
  </si>
  <si>
    <t>DBFW（BSXN）20230810001</t>
  </si>
  <si>
    <t>詹茂华</t>
  </si>
  <si>
    <t>13712686682</t>
  </si>
  <si>
    <t>合计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</si>
</sst>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176" formatCode="0.0000_ "/>
    <numFmt numFmtId="177" formatCode="_ * #,##0.0000_ ;_ * \-#,##0.0000_ ;_ * &quot;-&quot;????_ ;_ @_ "/>
    <numFmt numFmtId="178" formatCode="#,##0.0000"/>
    <numFmt numFmtId="42" formatCode="_ &quot;￥&quot;* #,##0_ ;_ &quot;￥&quot;* \-#,##0_ ;_ &quot;￥&quot;* &quot;-&quot;_ ;_ @_ "/>
    <numFmt numFmtId="41" formatCode="_ * #,##0_ ;_ * \-#,##0_ ;_ * &quot;-&quot;_ ;_ @_ "/>
    <numFmt numFmtId="179" formatCode="0_ "/>
    <numFmt numFmtId="44" formatCode="_ &quot;￥&quot;* #,##0.00_ ;_ &quot;￥&quot;* \-#,##0.00_ ;_ &quot;￥&quot;* &quot;-&quot;??_ ;_ @_ "/>
    <numFmt numFmtId="180" formatCode="0.00_ "/>
  </numFmts>
  <fonts count="26">
    <font>
      <sz val="11"/>
      <color theme="1"/>
      <name val="宋体"/>
      <charset val="134"/>
      <scheme val="minor"/>
    </font>
    <font>
      <sz val="12"/>
      <name val="仿宋"/>
      <charset val="134"/>
    </font>
    <font>
      <sz val="16"/>
      <name val="仿宋"/>
      <charset val="134"/>
    </font>
    <font>
      <b/>
      <sz val="18"/>
      <color theme="1"/>
      <name val="仿宋"/>
      <charset val="134"/>
    </font>
    <font>
      <sz val="10"/>
      <color rgb="FF000000"/>
      <name val="仿宋"/>
      <charset val="134"/>
    </font>
    <font>
      <b/>
      <sz val="11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9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21" fillId="19" borderId="1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right" vertical="center"/>
    </xf>
    <xf numFmtId="9" fontId="3" fillId="0" borderId="0" xfId="11" applyFont="1" applyFill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79" fontId="4" fillId="0" borderId="2" xfId="0" applyNumberFormat="1" applyFont="1" applyFill="1" applyBorder="1" applyAlignment="1">
      <alignment horizontal="center" vertical="center" wrapText="1"/>
    </xf>
    <xf numFmtId="180" fontId="4" fillId="0" borderId="2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178" fontId="3" fillId="0" borderId="0" xfId="0" applyNumberFormat="1" applyFont="1" applyFill="1" applyAlignment="1">
      <alignment horizontal="right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 wrapText="1"/>
    </xf>
    <xf numFmtId="176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ser\Desktop\&#38468;&#20214;\&#38468;&#34920;7-&#28246;&#21271;&#22269;&#21019;&#34701;&#36164;&#25285;&#20445;&#26377;&#38480;&#20844;&#21496;2024&#24180;&#24230;&#31532;&#20108;&#25209;&#25919;&#31574;&#24615;&#34701;&#36164;&#25285;&#20445;&#19994;&#21153;&#20445;&#36153;&#34917;&#36148;&#23457;&#26680;&#26126;&#32454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汇总表"/>
      <sheetName val="东湖新技术开发区"/>
      <sheetName val="武昌区"/>
      <sheetName val="硚口区"/>
      <sheetName val="汉阳区"/>
      <sheetName val="东湖风景区"/>
      <sheetName val="江岸区"/>
      <sheetName val="洪山区"/>
    </sheetNames>
    <sheetDataSet>
      <sheetData sheetId="0"/>
      <sheetData sheetId="1"/>
      <sheetData sheetId="2">
        <row r="15">
          <cell r="R15">
            <v>39.3941</v>
          </cell>
        </row>
      </sheetData>
      <sheetData sheetId="3">
        <row r="9">
          <cell r="W9">
            <v>11.7604</v>
          </cell>
        </row>
      </sheetData>
      <sheetData sheetId="4">
        <row r="8">
          <cell r="W8">
            <v>11.2322</v>
          </cell>
        </row>
      </sheetData>
      <sheetData sheetId="5">
        <row r="6">
          <cell r="W6">
            <v>7.356</v>
          </cell>
        </row>
      </sheetData>
      <sheetData sheetId="6">
        <row r="6">
          <cell r="W6">
            <v>7.0637</v>
          </cell>
        </row>
      </sheetData>
      <sheetData sheetId="7">
        <row r="6">
          <cell r="W6">
            <v>4.8729</v>
          </cell>
        </row>
      </sheetData>
      <sheetData sheetId="8">
        <row r="6">
          <cell r="W6">
            <v>2.9129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8"/>
  <sheetViews>
    <sheetView tabSelected="1" workbookViewId="0">
      <selection activeCell="A2" sqref="A2:V2"/>
    </sheetView>
  </sheetViews>
  <sheetFormatPr defaultColWidth="9" defaultRowHeight="15.6"/>
  <cols>
    <col min="1" max="1" width="5.78703703703704" style="1" customWidth="1"/>
    <col min="2" max="2" width="8.37037037037037" style="1" customWidth="1"/>
    <col min="3" max="3" width="19.5" style="1" customWidth="1"/>
    <col min="4" max="4" width="22.712962962963" style="1" customWidth="1"/>
    <col min="5" max="5" width="12.0185185185185" style="1" customWidth="1"/>
    <col min="6" max="6" width="9" style="1" customWidth="1"/>
    <col min="7" max="7" width="16.5648148148148" style="1" customWidth="1"/>
    <col min="8" max="8" width="11.8796296296296" style="1" customWidth="1"/>
    <col min="9" max="9" width="15.8611111111111" style="1" customWidth="1"/>
    <col min="10" max="10" width="11.4444444444444" style="1" customWidth="1"/>
    <col min="11" max="11" width="12.4444444444444" style="1" customWidth="1"/>
    <col min="12" max="12" width="9" style="1" customWidth="1"/>
    <col min="13" max="13" width="6.33333333333333" style="1" customWidth="1"/>
    <col min="14" max="14" width="10.787037037037" style="1" customWidth="1"/>
    <col min="15" max="15" width="9" style="1" customWidth="1"/>
    <col min="16" max="16" width="10.787037037037" style="1" customWidth="1"/>
    <col min="17" max="17" width="16.3611111111111" style="1" hidden="1" customWidth="1" outlineLevel="1"/>
    <col min="18" max="18" width="15.537037037037" style="1" hidden="1" customWidth="1" outlineLevel="1"/>
    <col min="19" max="19" width="8.78703703703704" style="1" hidden="1" customWidth="1" outlineLevel="1"/>
    <col min="20" max="20" width="12.6666666666667" style="1" hidden="1" customWidth="1" outlineLevel="1"/>
    <col min="21" max="21" width="12.537037037037" style="1" customWidth="1" collapsed="1"/>
    <col min="22" max="22" width="21.1111111111111" style="1" customWidth="1"/>
  </cols>
  <sheetData>
    <row r="1" ht="20.4" spans="1:1">
      <c r="A1" s="2" t="s">
        <v>0</v>
      </c>
    </row>
    <row r="2" ht="22.2" spans="1:22">
      <c r="A2" s="3" t="s">
        <v>1</v>
      </c>
      <c r="B2" s="3"/>
      <c r="C2" s="3"/>
      <c r="D2" s="3"/>
      <c r="E2" s="3"/>
      <c r="F2" s="3"/>
      <c r="G2" s="3"/>
      <c r="H2" s="3"/>
      <c r="I2" s="12"/>
      <c r="J2" s="3"/>
      <c r="K2" s="3"/>
      <c r="L2" s="3"/>
      <c r="M2" s="13"/>
      <c r="N2" s="3"/>
      <c r="O2" s="3"/>
      <c r="P2" s="3"/>
      <c r="Q2" s="23"/>
      <c r="R2" s="23"/>
      <c r="S2" s="3"/>
      <c r="T2" s="3"/>
      <c r="U2" s="24"/>
      <c r="V2" s="3"/>
    </row>
    <row r="3" ht="14.4" spans="1:2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25" t="s">
        <v>2</v>
      </c>
      <c r="V3" s="4"/>
    </row>
    <row r="4" ht="36" spans="1:2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6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26" t="s">
        <v>23</v>
      </c>
      <c r="V4" s="5" t="s">
        <v>24</v>
      </c>
    </row>
    <row r="5" ht="24" spans="1:22">
      <c r="A5" s="7">
        <v>1</v>
      </c>
      <c r="B5" s="7" t="s">
        <v>25</v>
      </c>
      <c r="C5" s="7" t="s">
        <v>26</v>
      </c>
      <c r="D5" s="7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>
        <v>200</v>
      </c>
      <c r="J5" s="14">
        <v>44740</v>
      </c>
      <c r="K5" s="14">
        <v>45836</v>
      </c>
      <c r="L5" s="15">
        <v>1095</v>
      </c>
      <c r="M5" s="7">
        <v>4.35</v>
      </c>
      <c r="N5" s="16">
        <f t="shared" ref="N5:N25" si="0">I5*0.01</f>
        <v>2</v>
      </c>
      <c r="O5" s="17">
        <v>0.01</v>
      </c>
      <c r="P5" s="16">
        <v>2</v>
      </c>
      <c r="Q5" s="7" t="s">
        <v>31</v>
      </c>
      <c r="R5" s="7" t="s">
        <v>32</v>
      </c>
      <c r="S5" s="27" t="s">
        <v>33</v>
      </c>
      <c r="T5" s="27" t="s">
        <v>34</v>
      </c>
      <c r="U5" s="28">
        <v>1.9097</v>
      </c>
      <c r="V5" s="29"/>
    </row>
    <row r="6" ht="36" spans="1:22">
      <c r="A6" s="7">
        <v>2</v>
      </c>
      <c r="B6" s="7" t="s">
        <v>25</v>
      </c>
      <c r="C6" s="7" t="s">
        <v>35</v>
      </c>
      <c r="D6" s="7" t="s">
        <v>35</v>
      </c>
      <c r="E6" s="7" t="s">
        <v>27</v>
      </c>
      <c r="F6" s="7" t="s">
        <v>36</v>
      </c>
      <c r="G6" s="7" t="s">
        <v>37</v>
      </c>
      <c r="H6" s="7" t="s">
        <v>30</v>
      </c>
      <c r="I6" s="7">
        <v>500</v>
      </c>
      <c r="J6" s="14">
        <v>45097</v>
      </c>
      <c r="K6" s="14">
        <v>46193</v>
      </c>
      <c r="L6" s="15">
        <v>1095</v>
      </c>
      <c r="M6" s="7">
        <v>4.4</v>
      </c>
      <c r="N6" s="16">
        <f t="shared" si="0"/>
        <v>5</v>
      </c>
      <c r="O6" s="17">
        <v>0.01</v>
      </c>
      <c r="P6" s="16">
        <v>5</v>
      </c>
      <c r="Q6" s="7" t="s">
        <v>38</v>
      </c>
      <c r="R6" s="7" t="s">
        <v>39</v>
      </c>
      <c r="S6" s="27" t="s">
        <v>40</v>
      </c>
      <c r="T6" s="27" t="s">
        <v>41</v>
      </c>
      <c r="U6" s="28">
        <v>4.3362</v>
      </c>
      <c r="V6" s="29"/>
    </row>
    <row r="7" ht="24" spans="1:22">
      <c r="A7" s="7">
        <v>3</v>
      </c>
      <c r="B7" s="7" t="s">
        <v>25</v>
      </c>
      <c r="C7" s="7" t="s">
        <v>42</v>
      </c>
      <c r="D7" s="7" t="s">
        <v>42</v>
      </c>
      <c r="E7" s="7" t="s">
        <v>27</v>
      </c>
      <c r="F7" s="7" t="s">
        <v>28</v>
      </c>
      <c r="G7" s="7" t="s">
        <v>43</v>
      </c>
      <c r="H7" s="7" t="s">
        <v>44</v>
      </c>
      <c r="I7" s="7">
        <v>500</v>
      </c>
      <c r="J7" s="14">
        <v>45485</v>
      </c>
      <c r="K7" s="14">
        <v>45849</v>
      </c>
      <c r="L7" s="15">
        <v>365</v>
      </c>
      <c r="M7" s="7">
        <v>4</v>
      </c>
      <c r="N7" s="16">
        <f t="shared" si="0"/>
        <v>5</v>
      </c>
      <c r="O7" s="17">
        <v>0.01</v>
      </c>
      <c r="P7" s="16">
        <v>5</v>
      </c>
      <c r="Q7" s="7" t="s">
        <v>45</v>
      </c>
      <c r="R7" s="7" t="s">
        <v>46</v>
      </c>
      <c r="S7" s="27" t="s">
        <v>47</v>
      </c>
      <c r="T7" s="27" t="s">
        <v>48</v>
      </c>
      <c r="U7" s="28">
        <v>4.9863</v>
      </c>
      <c r="V7" s="29"/>
    </row>
    <row r="8" ht="36" spans="1:22">
      <c r="A8" s="7">
        <v>4</v>
      </c>
      <c r="B8" s="7" t="s">
        <v>25</v>
      </c>
      <c r="C8" s="7" t="s">
        <v>49</v>
      </c>
      <c r="D8" s="7" t="s">
        <v>49</v>
      </c>
      <c r="E8" s="7" t="s">
        <v>50</v>
      </c>
      <c r="F8" s="7" t="s">
        <v>28</v>
      </c>
      <c r="G8" s="7" t="s">
        <v>37</v>
      </c>
      <c r="H8" s="7" t="s">
        <v>30</v>
      </c>
      <c r="I8" s="7">
        <v>260</v>
      </c>
      <c r="J8" s="14">
        <v>45052</v>
      </c>
      <c r="K8" s="14">
        <v>46148</v>
      </c>
      <c r="L8" s="15">
        <v>1095</v>
      </c>
      <c r="M8" s="7">
        <v>4</v>
      </c>
      <c r="N8" s="16">
        <f t="shared" si="0"/>
        <v>2.6</v>
      </c>
      <c r="O8" s="17">
        <v>0.01</v>
      </c>
      <c r="P8" s="16">
        <v>2.6</v>
      </c>
      <c r="Q8" s="7" t="s">
        <v>51</v>
      </c>
      <c r="R8" s="7" t="s">
        <v>52</v>
      </c>
      <c r="S8" s="27" t="s">
        <v>53</v>
      </c>
      <c r="T8" s="27" t="s">
        <v>54</v>
      </c>
      <c r="U8" s="28">
        <v>2.2683</v>
      </c>
      <c r="V8" s="29"/>
    </row>
    <row r="9" ht="24" spans="1:22">
      <c r="A9" s="7">
        <v>5</v>
      </c>
      <c r="B9" s="7" t="s">
        <v>25</v>
      </c>
      <c r="C9" s="7" t="s">
        <v>55</v>
      </c>
      <c r="D9" s="7" t="s">
        <v>55</v>
      </c>
      <c r="E9" s="7" t="s">
        <v>50</v>
      </c>
      <c r="F9" s="7" t="s">
        <v>28</v>
      </c>
      <c r="G9" s="7" t="s">
        <v>56</v>
      </c>
      <c r="H9" s="7" t="s">
        <v>30</v>
      </c>
      <c r="I9" s="7">
        <v>750</v>
      </c>
      <c r="J9" s="14">
        <v>45098</v>
      </c>
      <c r="K9" s="14">
        <v>46194</v>
      </c>
      <c r="L9" s="15">
        <v>1095</v>
      </c>
      <c r="M9" s="7">
        <v>4</v>
      </c>
      <c r="N9" s="16">
        <f t="shared" si="0"/>
        <v>7.5</v>
      </c>
      <c r="O9" s="17">
        <v>0.01</v>
      </c>
      <c r="P9" s="16">
        <v>7.5</v>
      </c>
      <c r="Q9" s="7" t="s">
        <v>57</v>
      </c>
      <c r="R9" s="7" t="s">
        <v>58</v>
      </c>
      <c r="S9" s="27" t="s">
        <v>59</v>
      </c>
      <c r="T9" s="27" t="s">
        <v>60</v>
      </c>
      <c r="U9" s="28">
        <v>6.9698</v>
      </c>
      <c r="V9" s="29"/>
    </row>
    <row r="10" ht="24" spans="1:22">
      <c r="A10" s="7">
        <v>6</v>
      </c>
      <c r="B10" s="7" t="s">
        <v>25</v>
      </c>
      <c r="C10" s="7" t="s">
        <v>61</v>
      </c>
      <c r="D10" s="7" t="s">
        <v>61</v>
      </c>
      <c r="E10" s="7" t="s">
        <v>50</v>
      </c>
      <c r="F10" s="7" t="s">
        <v>28</v>
      </c>
      <c r="G10" s="7" t="s">
        <v>62</v>
      </c>
      <c r="H10" s="7" t="s">
        <v>30</v>
      </c>
      <c r="I10" s="7">
        <v>50</v>
      </c>
      <c r="J10" s="14">
        <v>45110</v>
      </c>
      <c r="K10" s="14">
        <v>46206</v>
      </c>
      <c r="L10" s="15">
        <v>1095</v>
      </c>
      <c r="M10" s="7">
        <v>4.7</v>
      </c>
      <c r="N10" s="16">
        <f t="shared" si="0"/>
        <v>0.5</v>
      </c>
      <c r="O10" s="17">
        <v>0.01</v>
      </c>
      <c r="P10" s="16">
        <v>0.5</v>
      </c>
      <c r="Q10" s="7" t="s">
        <v>63</v>
      </c>
      <c r="R10" s="7" t="s">
        <v>64</v>
      </c>
      <c r="S10" s="27" t="s">
        <v>65</v>
      </c>
      <c r="T10" s="30">
        <v>13085213774</v>
      </c>
      <c r="U10" s="28">
        <v>0.4362</v>
      </c>
      <c r="V10" s="29"/>
    </row>
    <row r="11" ht="36" spans="1:22">
      <c r="A11" s="7">
        <v>7</v>
      </c>
      <c r="B11" s="7" t="s">
        <v>25</v>
      </c>
      <c r="C11" s="7" t="s">
        <v>49</v>
      </c>
      <c r="D11" s="7" t="s">
        <v>49</v>
      </c>
      <c r="E11" s="7" t="s">
        <v>50</v>
      </c>
      <c r="F11" s="7" t="s">
        <v>28</v>
      </c>
      <c r="G11" s="7" t="s">
        <v>37</v>
      </c>
      <c r="H11" s="7" t="s">
        <v>30</v>
      </c>
      <c r="I11" s="7">
        <v>40</v>
      </c>
      <c r="J11" s="14">
        <v>45138</v>
      </c>
      <c r="K11" s="14">
        <v>46234</v>
      </c>
      <c r="L11" s="15">
        <v>1095</v>
      </c>
      <c r="M11" s="7">
        <v>4</v>
      </c>
      <c r="N11" s="16">
        <f t="shared" si="0"/>
        <v>0.4</v>
      </c>
      <c r="O11" s="17">
        <v>0.01</v>
      </c>
      <c r="P11" s="16">
        <v>0.4</v>
      </c>
      <c r="Q11" s="7" t="s">
        <v>66</v>
      </c>
      <c r="R11" s="7" t="s">
        <v>67</v>
      </c>
      <c r="S11" s="27" t="s">
        <v>53</v>
      </c>
      <c r="T11" s="27" t="s">
        <v>54</v>
      </c>
      <c r="U11" s="28">
        <v>0.3501</v>
      </c>
      <c r="V11" s="29"/>
    </row>
    <row r="12" ht="24" spans="1:22">
      <c r="A12" s="7">
        <v>8</v>
      </c>
      <c r="B12" s="7" t="s">
        <v>25</v>
      </c>
      <c r="C12" s="7" t="s">
        <v>68</v>
      </c>
      <c r="D12" s="7" t="s">
        <v>68</v>
      </c>
      <c r="E12" s="7" t="s">
        <v>50</v>
      </c>
      <c r="F12" s="7" t="s">
        <v>36</v>
      </c>
      <c r="G12" s="7" t="s">
        <v>69</v>
      </c>
      <c r="H12" s="7" t="s">
        <v>30</v>
      </c>
      <c r="I12" s="7">
        <v>150</v>
      </c>
      <c r="J12" s="14">
        <v>45167</v>
      </c>
      <c r="K12" s="14">
        <v>46263</v>
      </c>
      <c r="L12" s="15">
        <v>1095</v>
      </c>
      <c r="M12" s="7">
        <v>4.7</v>
      </c>
      <c r="N12" s="16">
        <f t="shared" si="0"/>
        <v>1.5</v>
      </c>
      <c r="O12" s="17">
        <v>0.01</v>
      </c>
      <c r="P12" s="16">
        <v>1.5</v>
      </c>
      <c r="Q12" s="7" t="s">
        <v>70</v>
      </c>
      <c r="R12" s="7" t="s">
        <v>71</v>
      </c>
      <c r="S12" s="27" t="s">
        <v>72</v>
      </c>
      <c r="T12" s="27" t="s">
        <v>73</v>
      </c>
      <c r="U12" s="28">
        <v>1.3478</v>
      </c>
      <c r="V12" s="29"/>
    </row>
    <row r="13" ht="24" spans="1:22">
      <c r="A13" s="7">
        <v>9</v>
      </c>
      <c r="B13" s="7" t="s">
        <v>25</v>
      </c>
      <c r="C13" s="7" t="s">
        <v>74</v>
      </c>
      <c r="D13" s="7" t="s">
        <v>74</v>
      </c>
      <c r="E13" s="7" t="s">
        <v>50</v>
      </c>
      <c r="F13" s="7" t="s">
        <v>28</v>
      </c>
      <c r="G13" s="7" t="s">
        <v>69</v>
      </c>
      <c r="H13" s="7" t="s">
        <v>44</v>
      </c>
      <c r="I13" s="7">
        <v>300</v>
      </c>
      <c r="J13" s="14">
        <v>45426</v>
      </c>
      <c r="K13" s="14">
        <v>45785</v>
      </c>
      <c r="L13" s="15">
        <v>365</v>
      </c>
      <c r="M13" s="7">
        <v>4.5</v>
      </c>
      <c r="N13" s="16">
        <f t="shared" si="0"/>
        <v>3</v>
      </c>
      <c r="O13" s="17">
        <v>0.01</v>
      </c>
      <c r="P13" s="16">
        <v>3</v>
      </c>
      <c r="Q13" s="7" t="s">
        <v>75</v>
      </c>
      <c r="R13" s="7" t="s">
        <v>76</v>
      </c>
      <c r="S13" s="27" t="s">
        <v>77</v>
      </c>
      <c r="T13" s="27" t="s">
        <v>78</v>
      </c>
      <c r="U13" s="28">
        <v>2.9506</v>
      </c>
      <c r="V13" s="29"/>
    </row>
    <row r="14" ht="24" spans="1:22">
      <c r="A14" s="7">
        <v>10</v>
      </c>
      <c r="B14" s="7" t="s">
        <v>25</v>
      </c>
      <c r="C14" s="7" t="s">
        <v>79</v>
      </c>
      <c r="D14" s="7" t="s">
        <v>79</v>
      </c>
      <c r="E14" s="7" t="s">
        <v>50</v>
      </c>
      <c r="F14" s="7" t="s">
        <v>28</v>
      </c>
      <c r="G14" s="7" t="s">
        <v>62</v>
      </c>
      <c r="H14" s="7" t="s">
        <v>44</v>
      </c>
      <c r="I14" s="7">
        <v>800</v>
      </c>
      <c r="J14" s="14">
        <v>45462</v>
      </c>
      <c r="K14" s="14">
        <v>45826</v>
      </c>
      <c r="L14" s="15">
        <v>365</v>
      </c>
      <c r="M14" s="7">
        <v>4</v>
      </c>
      <c r="N14" s="16">
        <f t="shared" si="0"/>
        <v>8</v>
      </c>
      <c r="O14" s="17">
        <v>0.01</v>
      </c>
      <c r="P14" s="16">
        <v>8</v>
      </c>
      <c r="Q14" s="7" t="s">
        <v>80</v>
      </c>
      <c r="R14" s="7" t="s">
        <v>81</v>
      </c>
      <c r="S14" s="27" t="s">
        <v>82</v>
      </c>
      <c r="T14" s="27" t="s">
        <v>83</v>
      </c>
      <c r="U14" s="28">
        <v>7.978</v>
      </c>
      <c r="V14" s="29"/>
    </row>
    <row r="15" ht="24" spans="1:22">
      <c r="A15" s="7">
        <v>11</v>
      </c>
      <c r="B15" s="7" t="s">
        <v>25</v>
      </c>
      <c r="C15" s="7" t="s">
        <v>84</v>
      </c>
      <c r="D15" s="7" t="s">
        <v>84</v>
      </c>
      <c r="E15" s="7" t="s">
        <v>50</v>
      </c>
      <c r="F15" s="7" t="s">
        <v>28</v>
      </c>
      <c r="G15" s="7" t="s">
        <v>69</v>
      </c>
      <c r="H15" s="7" t="s">
        <v>44</v>
      </c>
      <c r="I15" s="7">
        <v>1000</v>
      </c>
      <c r="J15" s="14">
        <v>45462</v>
      </c>
      <c r="K15" s="14">
        <v>45826</v>
      </c>
      <c r="L15" s="15">
        <v>365</v>
      </c>
      <c r="M15" s="7">
        <v>3.9</v>
      </c>
      <c r="N15" s="16">
        <f t="shared" si="0"/>
        <v>10</v>
      </c>
      <c r="O15" s="17">
        <v>0.01</v>
      </c>
      <c r="P15" s="16">
        <v>10</v>
      </c>
      <c r="Q15" s="7" t="s">
        <v>85</v>
      </c>
      <c r="R15" s="7" t="s">
        <v>86</v>
      </c>
      <c r="S15" s="27" t="s">
        <v>87</v>
      </c>
      <c r="T15" s="31" t="s">
        <v>88</v>
      </c>
      <c r="U15" s="28">
        <v>9.9726</v>
      </c>
      <c r="V15" s="29"/>
    </row>
    <row r="16" ht="24" spans="1:22">
      <c r="A16" s="7">
        <v>12</v>
      </c>
      <c r="B16" s="7" t="s">
        <v>25</v>
      </c>
      <c r="C16" s="7" t="s">
        <v>89</v>
      </c>
      <c r="D16" s="7" t="s">
        <v>89</v>
      </c>
      <c r="E16" s="7" t="s">
        <v>50</v>
      </c>
      <c r="F16" s="7" t="s">
        <v>28</v>
      </c>
      <c r="G16" s="7" t="s">
        <v>90</v>
      </c>
      <c r="H16" s="7" t="s">
        <v>44</v>
      </c>
      <c r="I16" s="7">
        <v>450</v>
      </c>
      <c r="J16" s="14">
        <v>45530</v>
      </c>
      <c r="K16" s="14">
        <v>45894</v>
      </c>
      <c r="L16" s="15">
        <v>365</v>
      </c>
      <c r="M16" s="7">
        <v>3.6</v>
      </c>
      <c r="N16" s="16">
        <f t="shared" si="0"/>
        <v>4.5</v>
      </c>
      <c r="O16" s="17">
        <v>0.01</v>
      </c>
      <c r="P16" s="16">
        <v>4.5</v>
      </c>
      <c r="Q16" s="7" t="s">
        <v>91</v>
      </c>
      <c r="R16" s="7" t="s">
        <v>92</v>
      </c>
      <c r="S16" s="27" t="s">
        <v>93</v>
      </c>
      <c r="T16" s="31" t="s">
        <v>94</v>
      </c>
      <c r="U16" s="28">
        <v>4.2756</v>
      </c>
      <c r="V16" s="29"/>
    </row>
    <row r="17" ht="24" spans="1:22">
      <c r="A17" s="7">
        <v>13</v>
      </c>
      <c r="B17" s="7" t="s">
        <v>25</v>
      </c>
      <c r="C17" s="7" t="s">
        <v>95</v>
      </c>
      <c r="D17" s="7" t="s">
        <v>95</v>
      </c>
      <c r="E17" s="7" t="s">
        <v>50</v>
      </c>
      <c r="F17" s="7" t="s">
        <v>28</v>
      </c>
      <c r="G17" s="7" t="s">
        <v>69</v>
      </c>
      <c r="H17" s="7" t="s">
        <v>44</v>
      </c>
      <c r="I17" s="7">
        <v>300</v>
      </c>
      <c r="J17" s="14">
        <v>45533</v>
      </c>
      <c r="K17" s="14">
        <v>45897</v>
      </c>
      <c r="L17" s="15">
        <v>365</v>
      </c>
      <c r="M17" s="7">
        <v>3.9</v>
      </c>
      <c r="N17" s="16">
        <f t="shared" si="0"/>
        <v>3</v>
      </c>
      <c r="O17" s="17">
        <v>0.01</v>
      </c>
      <c r="P17" s="16">
        <v>3</v>
      </c>
      <c r="Q17" s="7" t="s">
        <v>96</v>
      </c>
      <c r="R17" s="7" t="s">
        <v>97</v>
      </c>
      <c r="S17" s="27" t="s">
        <v>98</v>
      </c>
      <c r="T17" s="27" t="s">
        <v>99</v>
      </c>
      <c r="U17" s="28">
        <v>2.8451</v>
      </c>
      <c r="V17" s="29"/>
    </row>
    <row r="18" ht="24" spans="1:22">
      <c r="A18" s="7">
        <v>14</v>
      </c>
      <c r="B18" s="7" t="s">
        <v>25</v>
      </c>
      <c r="C18" s="7" t="s">
        <v>100</v>
      </c>
      <c r="D18" s="7" t="s">
        <v>100</v>
      </c>
      <c r="E18" s="7" t="s">
        <v>101</v>
      </c>
      <c r="F18" s="7" t="s">
        <v>28</v>
      </c>
      <c r="G18" s="7" t="s">
        <v>62</v>
      </c>
      <c r="H18" s="7" t="s">
        <v>30</v>
      </c>
      <c r="I18" s="7">
        <v>750</v>
      </c>
      <c r="J18" s="14">
        <v>45072</v>
      </c>
      <c r="K18" s="14">
        <v>46168</v>
      </c>
      <c r="L18" s="15">
        <v>1095</v>
      </c>
      <c r="M18" s="7">
        <v>4.85</v>
      </c>
      <c r="N18" s="16">
        <f t="shared" si="0"/>
        <v>7.5</v>
      </c>
      <c r="O18" s="17">
        <v>0.01</v>
      </c>
      <c r="P18" s="16">
        <v>7.5</v>
      </c>
      <c r="Q18" s="7" t="s">
        <v>102</v>
      </c>
      <c r="R18" s="7" t="s">
        <v>103</v>
      </c>
      <c r="S18" s="27" t="s">
        <v>104</v>
      </c>
      <c r="T18" s="27" t="s">
        <v>105</v>
      </c>
      <c r="U18" s="28">
        <v>7.356</v>
      </c>
      <c r="V18" s="29"/>
    </row>
    <row r="19" ht="24" spans="1:22">
      <c r="A19" s="7">
        <v>15</v>
      </c>
      <c r="B19" s="7" t="s">
        <v>25</v>
      </c>
      <c r="C19" s="7" t="s">
        <v>106</v>
      </c>
      <c r="D19" s="7" t="s">
        <v>106</v>
      </c>
      <c r="E19" s="7" t="s">
        <v>107</v>
      </c>
      <c r="F19" s="7" t="s">
        <v>28</v>
      </c>
      <c r="G19" s="7" t="s">
        <v>56</v>
      </c>
      <c r="H19" s="7" t="s">
        <v>30</v>
      </c>
      <c r="I19" s="7">
        <v>500</v>
      </c>
      <c r="J19" s="14">
        <v>45076</v>
      </c>
      <c r="K19" s="14">
        <v>46172</v>
      </c>
      <c r="L19" s="15">
        <v>1095</v>
      </c>
      <c r="M19" s="7">
        <v>4</v>
      </c>
      <c r="N19" s="16">
        <f t="shared" si="0"/>
        <v>5</v>
      </c>
      <c r="O19" s="17">
        <v>0.01</v>
      </c>
      <c r="P19" s="16">
        <v>5</v>
      </c>
      <c r="Q19" s="7" t="s">
        <v>108</v>
      </c>
      <c r="R19" s="7" t="s">
        <v>109</v>
      </c>
      <c r="S19" s="27" t="s">
        <v>82</v>
      </c>
      <c r="T19" s="27" t="s">
        <v>83</v>
      </c>
      <c r="U19" s="28">
        <v>4.8729</v>
      </c>
      <c r="V19" s="29"/>
    </row>
    <row r="20" ht="24" spans="1:22">
      <c r="A20" s="7">
        <v>16</v>
      </c>
      <c r="B20" s="7" t="s">
        <v>25</v>
      </c>
      <c r="C20" s="7" t="s">
        <v>110</v>
      </c>
      <c r="D20" s="7" t="s">
        <v>110</v>
      </c>
      <c r="E20" s="7" t="s">
        <v>111</v>
      </c>
      <c r="F20" s="7" t="s">
        <v>28</v>
      </c>
      <c r="G20" s="7" t="s">
        <v>112</v>
      </c>
      <c r="H20" s="7" t="s">
        <v>30</v>
      </c>
      <c r="I20" s="7">
        <v>750</v>
      </c>
      <c r="J20" s="14">
        <v>45078</v>
      </c>
      <c r="K20" s="14">
        <v>46174</v>
      </c>
      <c r="L20" s="15">
        <v>1095</v>
      </c>
      <c r="M20" s="7">
        <v>4.95</v>
      </c>
      <c r="N20" s="16">
        <f t="shared" si="0"/>
        <v>7.5</v>
      </c>
      <c r="O20" s="17">
        <v>0.01</v>
      </c>
      <c r="P20" s="16">
        <v>7.5</v>
      </c>
      <c r="Q20" s="7" t="s">
        <v>113</v>
      </c>
      <c r="R20" s="7" t="s">
        <v>114</v>
      </c>
      <c r="S20" s="27" t="s">
        <v>115</v>
      </c>
      <c r="T20" s="27" t="s">
        <v>116</v>
      </c>
      <c r="U20" s="28">
        <v>7.0637</v>
      </c>
      <c r="V20" s="29"/>
    </row>
    <row r="21" ht="24" spans="1:22">
      <c r="A21" s="7">
        <v>17</v>
      </c>
      <c r="B21" s="7" t="s">
        <v>25</v>
      </c>
      <c r="C21" s="7" t="s">
        <v>117</v>
      </c>
      <c r="D21" s="7" t="s">
        <v>117</v>
      </c>
      <c r="E21" s="7" t="s">
        <v>118</v>
      </c>
      <c r="F21" s="7" t="s">
        <v>28</v>
      </c>
      <c r="G21" s="7" t="s">
        <v>69</v>
      </c>
      <c r="H21" s="7" t="s">
        <v>30</v>
      </c>
      <c r="I21" s="7">
        <v>600</v>
      </c>
      <c r="J21" s="14">
        <v>45096</v>
      </c>
      <c r="K21" s="14">
        <v>46192</v>
      </c>
      <c r="L21" s="15">
        <v>1095</v>
      </c>
      <c r="M21" s="7">
        <v>3.9</v>
      </c>
      <c r="N21" s="16">
        <f t="shared" si="0"/>
        <v>6</v>
      </c>
      <c r="O21" s="17">
        <v>0.01</v>
      </c>
      <c r="P21" s="16">
        <v>6</v>
      </c>
      <c r="Q21" s="7" t="s">
        <v>119</v>
      </c>
      <c r="R21" s="7" t="s">
        <v>120</v>
      </c>
      <c r="S21" s="27" t="s">
        <v>121</v>
      </c>
      <c r="T21" s="27" t="s">
        <v>122</v>
      </c>
      <c r="U21" s="28">
        <v>5.8674</v>
      </c>
      <c r="V21" s="29"/>
    </row>
    <row r="22" ht="24" spans="1:22">
      <c r="A22" s="7">
        <v>18</v>
      </c>
      <c r="B22" s="7" t="s">
        <v>25</v>
      </c>
      <c r="C22" s="7" t="s">
        <v>123</v>
      </c>
      <c r="D22" s="7" t="s">
        <v>123</v>
      </c>
      <c r="E22" s="7" t="s">
        <v>118</v>
      </c>
      <c r="F22" s="7" t="s">
        <v>28</v>
      </c>
      <c r="G22" s="7" t="s">
        <v>62</v>
      </c>
      <c r="H22" s="7" t="s">
        <v>124</v>
      </c>
      <c r="I22" s="7">
        <v>300</v>
      </c>
      <c r="J22" s="14">
        <v>45464</v>
      </c>
      <c r="K22" s="14">
        <v>45828</v>
      </c>
      <c r="L22" s="15">
        <v>365</v>
      </c>
      <c r="M22" s="7">
        <v>4.5</v>
      </c>
      <c r="N22" s="16">
        <f t="shared" si="0"/>
        <v>3</v>
      </c>
      <c r="O22" s="17">
        <v>0.01</v>
      </c>
      <c r="P22" s="16">
        <v>3</v>
      </c>
      <c r="Q22" s="7" t="s">
        <v>125</v>
      </c>
      <c r="R22" s="7" t="s">
        <v>126</v>
      </c>
      <c r="S22" s="27" t="s">
        <v>127</v>
      </c>
      <c r="T22" s="27" t="s">
        <v>128</v>
      </c>
      <c r="U22" s="28">
        <v>2.9917</v>
      </c>
      <c r="V22" s="29"/>
    </row>
    <row r="23" ht="24" spans="1:22">
      <c r="A23" s="7">
        <v>19</v>
      </c>
      <c r="B23" s="7" t="s">
        <v>25</v>
      </c>
      <c r="C23" s="7" t="s">
        <v>129</v>
      </c>
      <c r="D23" s="7" t="s">
        <v>130</v>
      </c>
      <c r="E23" s="7" t="s">
        <v>118</v>
      </c>
      <c r="F23" s="7" t="s">
        <v>28</v>
      </c>
      <c r="G23" s="7" t="s">
        <v>29</v>
      </c>
      <c r="H23" s="7" t="s">
        <v>124</v>
      </c>
      <c r="I23" s="7">
        <v>300</v>
      </c>
      <c r="J23" s="14">
        <v>45471</v>
      </c>
      <c r="K23" s="14">
        <v>45836</v>
      </c>
      <c r="L23" s="15">
        <v>365</v>
      </c>
      <c r="M23" s="7">
        <v>4.2</v>
      </c>
      <c r="N23" s="16">
        <f t="shared" si="0"/>
        <v>3</v>
      </c>
      <c r="O23" s="17">
        <v>0.01</v>
      </c>
      <c r="P23" s="16">
        <v>3</v>
      </c>
      <c r="Q23" s="7" t="s">
        <v>131</v>
      </c>
      <c r="R23" s="7" t="s">
        <v>132</v>
      </c>
      <c r="S23" s="27" t="s">
        <v>133</v>
      </c>
      <c r="T23" s="27" t="s">
        <v>134</v>
      </c>
      <c r="U23" s="28">
        <v>2.9013</v>
      </c>
      <c r="V23" s="29"/>
    </row>
    <row r="24" ht="60" spans="1:22">
      <c r="A24" s="7">
        <v>20</v>
      </c>
      <c r="B24" s="7" t="s">
        <v>25</v>
      </c>
      <c r="C24" s="7" t="s">
        <v>117</v>
      </c>
      <c r="D24" s="7" t="s">
        <v>117</v>
      </c>
      <c r="E24" s="7" t="s">
        <v>118</v>
      </c>
      <c r="F24" s="7" t="s">
        <v>28</v>
      </c>
      <c r="G24" s="7" t="s">
        <v>69</v>
      </c>
      <c r="H24" s="7" t="s">
        <v>44</v>
      </c>
      <c r="I24" s="7">
        <v>400</v>
      </c>
      <c r="J24" s="14">
        <v>45499</v>
      </c>
      <c r="K24" s="14">
        <v>45863</v>
      </c>
      <c r="L24" s="15">
        <v>365</v>
      </c>
      <c r="M24" s="7">
        <v>4</v>
      </c>
      <c r="N24" s="16">
        <f t="shared" si="0"/>
        <v>4</v>
      </c>
      <c r="O24" s="17">
        <v>0.01</v>
      </c>
      <c r="P24" s="16">
        <v>4</v>
      </c>
      <c r="Q24" s="7" t="s">
        <v>135</v>
      </c>
      <c r="R24" s="7" t="s">
        <v>136</v>
      </c>
      <c r="S24" s="27" t="s">
        <v>121</v>
      </c>
      <c r="T24" s="27" t="s">
        <v>122</v>
      </c>
      <c r="U24" s="28">
        <v>0</v>
      </c>
      <c r="V24" s="32" t="s">
        <v>137</v>
      </c>
    </row>
    <row r="25" ht="24" spans="1:22">
      <c r="A25" s="8">
        <v>21</v>
      </c>
      <c r="B25" s="8" t="s">
        <v>25</v>
      </c>
      <c r="C25" s="8" t="s">
        <v>138</v>
      </c>
      <c r="D25" s="8" t="s">
        <v>138</v>
      </c>
      <c r="E25" s="8" t="s">
        <v>139</v>
      </c>
      <c r="F25" s="8" t="s">
        <v>28</v>
      </c>
      <c r="G25" s="8" t="s">
        <v>69</v>
      </c>
      <c r="H25" s="8" t="s">
        <v>30</v>
      </c>
      <c r="I25" s="8">
        <v>300</v>
      </c>
      <c r="J25" s="18">
        <v>45149</v>
      </c>
      <c r="K25" s="18">
        <v>46245</v>
      </c>
      <c r="L25" s="19">
        <v>1095</v>
      </c>
      <c r="M25" s="8">
        <v>3.55</v>
      </c>
      <c r="N25" s="20">
        <f t="shared" si="0"/>
        <v>3</v>
      </c>
      <c r="O25" s="21">
        <v>0.01</v>
      </c>
      <c r="P25" s="20">
        <v>3</v>
      </c>
      <c r="Q25" s="8" t="s">
        <v>140</v>
      </c>
      <c r="R25" s="8" t="s">
        <v>141</v>
      </c>
      <c r="S25" s="33" t="s">
        <v>142</v>
      </c>
      <c r="T25" s="33" t="s">
        <v>143</v>
      </c>
      <c r="U25" s="34">
        <v>2.9129</v>
      </c>
      <c r="V25" s="35"/>
    </row>
    <row r="26" ht="14.4" spans="1:22">
      <c r="A26" s="9" t="s">
        <v>144</v>
      </c>
      <c r="B26" s="10"/>
      <c r="C26" s="10"/>
      <c r="D26" s="10"/>
      <c r="E26" s="10"/>
      <c r="F26" s="10"/>
      <c r="G26" s="10"/>
      <c r="H26" s="11"/>
      <c r="I26" s="22">
        <f>SUBTOTAL(9,I5:I25)</f>
        <v>9200</v>
      </c>
      <c r="J26" s="22"/>
      <c r="K26" s="22"/>
      <c r="L26" s="22"/>
      <c r="M26" s="22"/>
      <c r="N26" s="22"/>
      <c r="O26" s="22"/>
      <c r="P26" s="22">
        <f>SUBTOTAL(9,P5:P25)</f>
        <v>92</v>
      </c>
      <c r="Q26" s="22"/>
      <c r="R26" s="22"/>
      <c r="S26" s="22"/>
      <c r="T26" s="22"/>
      <c r="U26" s="22">
        <f>SUBTOTAL(9,U5:U25)</f>
        <v>84.5922</v>
      </c>
      <c r="V26" s="22"/>
    </row>
    <row r="28" spans="21:21">
      <c r="U28" s="36">
        <f>U26-[1]东湖新技术开发区!R15-[1]武昌区!W9-[1]硚口区!W8-[1]汉阳区!W6-[1]东湖风景区!W6-[1]江岸区!W6-[1]洪山区!W6</f>
        <v>8.43769498715119e-15</v>
      </c>
    </row>
  </sheetData>
  <mergeCells count="2">
    <mergeCell ref="A2:V2"/>
    <mergeCell ref="A26:H26"/>
  </mergeCells>
  <pageMargins left="0.75" right="0.75" top="1" bottom="1" header="0.5" footer="0.5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ruby</cp:lastModifiedBy>
  <dcterms:created xsi:type="dcterms:W3CDTF">2026-08-27T17:40:00Z</dcterms:created>
  <dcterms:modified xsi:type="dcterms:W3CDTF">2026-08-28T05:05:39Z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4924227721722DE485958F6A850BBBE6_41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1</vt:i4>
  </property>
</Properties>
</file>