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<sst xmlns="http://schemas.openxmlformats.org/spreadsheetml/2006/main" count="23" uniqueCount="22">
  <si>
    <t>附件2</t>
  </si>
  <si>
    <t>湖北省融资担保集团有限责任公司2022年度风险代偿补偿审核明细表</t>
  </si>
  <si>
    <t>单位：万元</t>
  </si>
  <si>
    <t>序号</t>
  </si>
  <si>
    <t>业务类型</t>
  </si>
  <si>
    <t>被担保对象名称</t>
  </si>
  <si>
    <t>资金使用主体
名称</t>
  </si>
  <si>
    <t>资金使用
主体注册
所在区</t>
  </si>
  <si>
    <t>企业规模</t>
  </si>
  <si>
    <t>所属行业</t>
  </si>
  <si>
    <t>贷款银行名称</t>
  </si>
  <si>
    <t>担保贷款
金额</t>
  </si>
  <si>
    <t>担保责任
发生日期</t>
  </si>
  <si>
    <t>代偿发生
日期</t>
  </si>
  <si>
    <t>被担保对象
未偿还本金</t>
  </si>
  <si>
    <t>融资担保机构已代偿本金</t>
  </si>
  <si>
    <t>省再担保集团已补偿本金</t>
  </si>
  <si>
    <t>拟申请政府
风险补偿金额</t>
  </si>
  <si>
    <t>审计补贴额度</t>
  </si>
  <si>
    <t>合计</t>
  </si>
  <si>
    <t>/</t>
  </si>
  <si>
    <t>注：政府风险代偿补偿金额计算依据为：被担保对象未偿还本金*20%，前提是省再担保集团已进行补偿。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</si>
</sst>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);[Red]\(0.0000\)"/>
    <numFmt numFmtId="177" formatCode="[$-409]yyyy\-mm\-dd;@"/>
    <numFmt numFmtId="178" formatCode="0.0000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1"/>
      <color theme="1"/>
      <name val="仿宋"/>
      <charset val="134"/>
    </font>
    <font>
      <sz val="20"/>
      <color theme="1"/>
      <name val="方正小标宋简体"/>
      <charset val="134"/>
    </font>
    <font>
      <sz val="11"/>
      <color theme="1"/>
      <name val="仿宋"/>
      <charset val="134"/>
    </font>
    <font>
      <sz val="11"/>
      <color indexed="8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26" fillId="30" borderId="3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wrapText="1"/>
    </xf>
    <xf numFmtId="178" fontId="2" fillId="0" borderId="0" xfId="0" applyNumberFormat="1" applyFont="1" applyFill="1" applyAlignment="1">
      <alignment wrapText="1"/>
    </xf>
    <xf numFmtId="177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178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Alignment="1">
      <alignment wrapText="1"/>
    </xf>
    <xf numFmtId="177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85;&#20445;&#21457;&#23637;&#24037;&#20316;\4&#12289;&#25285;&#20445;&#22870;&#34917;\2022&#24180;&#24230;&#22870;&#34917;\2022&#24180;&#24230;&#39118;&#38505;&#20195;&#20607;&#34917;&#20607;\&#37329;&#34701;&#32593;&#20844;&#31034;\&#38468;&#20214;2-&#28246;&#21271;&#30465;&#34701;&#36164;&#25285;&#20445;&#38598;&#22242;&#26377;&#38480;&#36131;&#20219;&#20844;&#21496;2022&#24180;&#24230;&#39118;&#38505;&#20195;&#20607;&#34917;&#20607;&#23457;&#26680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本金打印版本"/>
      <sheetName val="审核底稿"/>
    </sheetNames>
    <sheetDataSet>
      <sheetData sheetId="0"/>
      <sheetData sheetId="1">
        <row r="5">
          <cell r="B5" t="str">
            <v>批量业务</v>
          </cell>
          <cell r="C5" t="str">
            <v>刘飚</v>
          </cell>
        </row>
        <row r="5">
          <cell r="E5" t="str">
            <v>武汉星光陆捌商业管理有限公司</v>
          </cell>
        </row>
        <row r="5">
          <cell r="G5" t="str">
            <v>武昌区</v>
          </cell>
          <cell r="H5" t="str">
            <v>小微企业主</v>
          </cell>
          <cell r="I5" t="str">
            <v>租赁和商务服务业</v>
          </cell>
          <cell r="J5" t="str">
            <v>湖北银行小企业金融服务中心</v>
          </cell>
        </row>
        <row r="5">
          <cell r="S5">
            <v>16.579338</v>
          </cell>
        </row>
        <row r="5">
          <cell r="Y5">
            <v>16.5793</v>
          </cell>
          <cell r="Z5">
            <v>82.89669</v>
          </cell>
          <cell r="AA5">
            <v>44338</v>
          </cell>
          <cell r="AB5">
            <v>44651</v>
          </cell>
          <cell r="AC5">
            <v>82.89669</v>
          </cell>
          <cell r="AD5">
            <v>66.317352</v>
          </cell>
          <cell r="AE5">
            <v>33.158676</v>
          </cell>
        </row>
        <row r="6">
          <cell r="B6" t="str">
            <v>批量业务</v>
          </cell>
          <cell r="C6" t="str">
            <v>张相永</v>
          </cell>
        </row>
        <row r="6">
          <cell r="E6" t="str">
            <v>武汉市新洲区高小珍建材经营部</v>
          </cell>
        </row>
        <row r="6">
          <cell r="G6" t="str">
            <v>新洲区</v>
          </cell>
          <cell r="H6" t="str">
            <v>个体工商户</v>
          </cell>
          <cell r="I6" t="str">
            <v>批发业</v>
          </cell>
          <cell r="J6" t="str">
            <v>湖北银行小企业金融服务中心</v>
          </cell>
        </row>
        <row r="6">
          <cell r="S6">
            <v>96</v>
          </cell>
        </row>
        <row r="6">
          <cell r="Y6">
            <v>96</v>
          </cell>
          <cell r="Z6">
            <v>480</v>
          </cell>
          <cell r="AA6">
            <v>44286</v>
          </cell>
          <cell r="AB6">
            <v>44742</v>
          </cell>
          <cell r="AC6">
            <v>480</v>
          </cell>
          <cell r="AD6">
            <v>384</v>
          </cell>
          <cell r="AE6">
            <v>192</v>
          </cell>
        </row>
        <row r="7">
          <cell r="B7" t="str">
            <v>批量业务</v>
          </cell>
          <cell r="C7" t="str">
            <v>李继高</v>
          </cell>
        </row>
        <row r="7">
          <cell r="E7" t="str">
            <v>武汉哇喔商贸有限公司</v>
          </cell>
        </row>
        <row r="7">
          <cell r="G7" t="str">
            <v>硚口区</v>
          </cell>
          <cell r="H7" t="str">
            <v>小微企业主</v>
          </cell>
          <cell r="I7" t="str">
            <v>批发业</v>
          </cell>
          <cell r="J7" t="str">
            <v>湖北银行小企业金融服务中心</v>
          </cell>
        </row>
        <row r="7">
          <cell r="S7">
            <v>38</v>
          </cell>
        </row>
        <row r="7">
          <cell r="Y7">
            <v>38</v>
          </cell>
          <cell r="Z7">
            <v>193</v>
          </cell>
          <cell r="AA7">
            <v>44377</v>
          </cell>
          <cell r="AB7">
            <v>44742</v>
          </cell>
          <cell r="AC7">
            <v>190</v>
          </cell>
          <cell r="AD7">
            <v>152</v>
          </cell>
          <cell r="AE7">
            <v>76</v>
          </cell>
        </row>
        <row r="8">
          <cell r="B8" t="str">
            <v>批量业务</v>
          </cell>
          <cell r="C8" t="str">
            <v>刘涛</v>
          </cell>
        </row>
        <row r="8">
          <cell r="E8" t="str">
            <v>汉阳区刘涛蔬菜经营部</v>
          </cell>
        </row>
        <row r="8">
          <cell r="G8" t="str">
            <v>汉阳区</v>
          </cell>
          <cell r="H8" t="str">
            <v>个体工商户</v>
          </cell>
          <cell r="I8" t="str">
            <v>批发业</v>
          </cell>
          <cell r="J8" t="str">
            <v>湖北银行小企业金融服务中心</v>
          </cell>
        </row>
        <row r="8">
          <cell r="S8">
            <v>69.6</v>
          </cell>
        </row>
        <row r="8">
          <cell r="Y8">
            <v>69.6</v>
          </cell>
          <cell r="Z8">
            <v>348</v>
          </cell>
          <cell r="AA8">
            <v>44285</v>
          </cell>
          <cell r="AB8">
            <v>44770</v>
          </cell>
          <cell r="AC8">
            <v>348</v>
          </cell>
          <cell r="AD8">
            <v>278.400002</v>
          </cell>
          <cell r="AE8">
            <v>139.200001</v>
          </cell>
        </row>
        <row r="9">
          <cell r="B9" t="str">
            <v>批量业务</v>
          </cell>
          <cell r="C9" t="str">
            <v>湖北弘昇裕达建设工程有限公司</v>
          </cell>
        </row>
        <row r="9">
          <cell r="E9" t="str">
            <v>湖北弘昇裕达建设工程有限公司</v>
          </cell>
        </row>
        <row r="9">
          <cell r="G9" t="str">
            <v>临空港经开区（东西湖区）</v>
          </cell>
          <cell r="H9" t="str">
            <v>小微企业</v>
          </cell>
          <cell r="I9" t="str">
            <v>建筑业</v>
          </cell>
          <cell r="J9" t="str">
            <v>平安银行</v>
          </cell>
        </row>
        <row r="9">
          <cell r="S9">
            <v>51</v>
          </cell>
        </row>
        <row r="9">
          <cell r="Y9">
            <v>50.9999</v>
          </cell>
          <cell r="Z9">
            <v>255</v>
          </cell>
          <cell r="AA9">
            <v>44169</v>
          </cell>
          <cell r="AB9">
            <v>44690</v>
          </cell>
          <cell r="AC9">
            <v>254.999966</v>
          </cell>
          <cell r="AD9">
            <v>203.999973</v>
          </cell>
          <cell r="AE9">
            <v>101.9999865</v>
          </cell>
        </row>
        <row r="10">
          <cell r="B10" t="str">
            <v>批量业务</v>
          </cell>
          <cell r="C10" t="str">
            <v>张献莲</v>
          </cell>
        </row>
        <row r="10">
          <cell r="E10" t="str">
            <v>武汉颂利仁装饰工程有限公司</v>
          </cell>
        </row>
        <row r="10">
          <cell r="G10" t="str">
            <v>武昌区</v>
          </cell>
          <cell r="H10" t="str">
            <v>小微企业主</v>
          </cell>
          <cell r="I10" t="str">
            <v>建筑业</v>
          </cell>
          <cell r="J10" t="str">
            <v>平安银行</v>
          </cell>
        </row>
        <row r="10">
          <cell r="S10">
            <v>19.9913</v>
          </cell>
        </row>
        <row r="10">
          <cell r="Y10">
            <v>19.9913</v>
          </cell>
          <cell r="Z10">
            <v>100</v>
          </cell>
          <cell r="AA10">
            <v>44174</v>
          </cell>
          <cell r="AB10">
            <v>44690</v>
          </cell>
          <cell r="AC10">
            <v>99.956592</v>
          </cell>
          <cell r="AD10">
            <v>79.9653</v>
          </cell>
          <cell r="AE10">
            <v>39.98265</v>
          </cell>
        </row>
        <row r="11">
          <cell r="B11" t="str">
            <v>单户业务</v>
          </cell>
          <cell r="C11" t="str">
            <v>武汉吉事达科技股份有限公司</v>
          </cell>
        </row>
        <row r="11">
          <cell r="E11" t="str">
            <v>武汉吉事达科技股份有限公司</v>
          </cell>
        </row>
        <row r="11">
          <cell r="G11" t="str">
            <v>东湖新技术开发区</v>
          </cell>
          <cell r="H11" t="str">
            <v>小微企业</v>
          </cell>
          <cell r="I11" t="str">
            <v>工业</v>
          </cell>
          <cell r="J11" t="str">
            <v>光大银行武汉分行</v>
          </cell>
        </row>
        <row r="11">
          <cell r="S11">
            <v>79.8</v>
          </cell>
        </row>
        <row r="11">
          <cell r="Y11">
            <v>8.2793</v>
          </cell>
          <cell r="Z11">
            <v>400</v>
          </cell>
          <cell r="AA11">
            <v>44406</v>
          </cell>
          <cell r="AB11">
            <v>44635</v>
          </cell>
        </row>
        <row r="11">
          <cell r="AD11">
            <v>319.2</v>
          </cell>
          <cell r="AE11">
            <v>16.55872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A2" sqref="A2:P2"/>
    </sheetView>
  </sheetViews>
  <sheetFormatPr defaultColWidth="9" defaultRowHeight="13.5"/>
  <cols>
    <col min="1" max="1" width="8.125" customWidth="1"/>
    <col min="2" max="2" width="9.875" customWidth="1"/>
    <col min="3" max="3" width="17.25" customWidth="1"/>
    <col min="4" max="4" width="21.125" customWidth="1"/>
    <col min="5" max="5" width="12.125" customWidth="1"/>
    <col min="6" max="6" width="10.625" customWidth="1"/>
    <col min="7" max="7" width="12.375" customWidth="1"/>
    <col min="8" max="8" width="17.625" customWidth="1"/>
    <col min="9" max="9" width="14" customWidth="1"/>
    <col min="10" max="10" width="12.5" customWidth="1"/>
    <col min="11" max="11" width="11.375" customWidth="1"/>
    <col min="12" max="12" width="13.125" customWidth="1"/>
    <col min="13" max="13" width="14.125" customWidth="1"/>
    <col min="14" max="14" width="13.375" customWidth="1"/>
    <col min="15" max="15" width="14.75" customWidth="1"/>
    <col min="16" max="16" width="15" customWidth="1"/>
  </cols>
  <sheetData>
    <row r="1" ht="18" customHeight="1" spans="1:16">
      <c r="A1" s="1" t="s">
        <v>0</v>
      </c>
      <c r="B1" s="2"/>
      <c r="C1" s="2"/>
      <c r="D1" s="2"/>
      <c r="E1" s="2"/>
      <c r="F1" s="2"/>
      <c r="G1" s="2"/>
      <c r="H1" s="2"/>
      <c r="I1" s="10"/>
      <c r="J1" s="11"/>
      <c r="K1" s="11"/>
      <c r="L1" s="10"/>
      <c r="M1" s="10"/>
      <c r="N1" s="10"/>
      <c r="O1" s="10"/>
      <c r="P1" s="12"/>
    </row>
    <row r="2" ht="27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4" spans="1:16">
      <c r="A3" s="4"/>
      <c r="B3" s="4"/>
      <c r="C3" s="4"/>
      <c r="D3" s="4"/>
      <c r="E3" s="4"/>
      <c r="F3" s="4"/>
      <c r="G3" s="4"/>
      <c r="H3" s="4"/>
      <c r="I3" s="13"/>
      <c r="J3" s="14"/>
      <c r="K3" s="14"/>
      <c r="L3" s="13"/>
      <c r="M3" s="13"/>
      <c r="N3" s="13"/>
      <c r="O3" s="13"/>
      <c r="P3" s="15" t="s">
        <v>2</v>
      </c>
    </row>
    <row r="4" ht="48" customHeight="1" spans="1:16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16" t="s">
        <v>11</v>
      </c>
      <c r="J4" s="17" t="s">
        <v>12</v>
      </c>
      <c r="K4" s="17" t="s">
        <v>13</v>
      </c>
      <c r="L4" s="18" t="s">
        <v>14</v>
      </c>
      <c r="M4" s="18" t="s">
        <v>15</v>
      </c>
      <c r="N4" s="18" t="s">
        <v>16</v>
      </c>
      <c r="O4" s="18" t="s">
        <v>17</v>
      </c>
      <c r="P4" s="5" t="s">
        <v>18</v>
      </c>
    </row>
    <row r="5" ht="35" customHeight="1" spans="1:16">
      <c r="A5" s="7">
        <v>1</v>
      </c>
      <c r="B5" s="5" t="str">
        <f>[1]审核底稿!B5</f>
        <v>批量业务</v>
      </c>
      <c r="C5" s="5" t="str">
        <f>[1]审核底稿!C5</f>
        <v>刘飚</v>
      </c>
      <c r="D5" s="5" t="str">
        <f>[1]审核底稿!E5</f>
        <v>武汉星光陆捌商业管理有限公司</v>
      </c>
      <c r="E5" s="5" t="str">
        <f>[1]审核底稿!G5</f>
        <v>武昌区</v>
      </c>
      <c r="F5" s="5" t="str">
        <f>[1]审核底稿!H5</f>
        <v>小微企业主</v>
      </c>
      <c r="G5" s="5" t="str">
        <f>[1]审核底稿!I5</f>
        <v>租赁和商务服务业</v>
      </c>
      <c r="H5" s="5" t="str">
        <f>[1]审核底稿!J5</f>
        <v>湖北银行小企业金融服务中心</v>
      </c>
      <c r="I5" s="18">
        <f>[1]审核底稿!Z5</f>
        <v>82.89669</v>
      </c>
      <c r="J5" s="17">
        <f>[1]审核底稿!AA5</f>
        <v>44338</v>
      </c>
      <c r="K5" s="17">
        <f>[1]审核底稿!AB5</f>
        <v>44651</v>
      </c>
      <c r="L5" s="18">
        <f>[1]审核底稿!AC5</f>
        <v>82.89669</v>
      </c>
      <c r="M5" s="18">
        <f>[1]审核底稿!AD5</f>
        <v>66.317352</v>
      </c>
      <c r="N5" s="18">
        <f>[1]审核底稿!AE5</f>
        <v>33.158676</v>
      </c>
      <c r="O5" s="18">
        <f>[1]审核底稿!S5</f>
        <v>16.579338</v>
      </c>
      <c r="P5" s="19">
        <f>[1]审核底稿!Y5</f>
        <v>16.5793</v>
      </c>
    </row>
    <row r="6" ht="35" customHeight="1" spans="1:16">
      <c r="A6" s="7">
        <v>2</v>
      </c>
      <c r="B6" s="5" t="str">
        <f>[1]审核底稿!B6</f>
        <v>批量业务</v>
      </c>
      <c r="C6" s="5" t="str">
        <f>[1]审核底稿!C6</f>
        <v>张相永</v>
      </c>
      <c r="D6" s="5" t="str">
        <f>[1]审核底稿!E6</f>
        <v>武汉市新洲区高小珍建材经营部</v>
      </c>
      <c r="E6" s="5" t="str">
        <f>[1]审核底稿!G6</f>
        <v>新洲区</v>
      </c>
      <c r="F6" s="5" t="str">
        <f>[1]审核底稿!H6</f>
        <v>个体工商户</v>
      </c>
      <c r="G6" s="5" t="str">
        <f>[1]审核底稿!I6</f>
        <v>批发业</v>
      </c>
      <c r="H6" s="5" t="str">
        <f>[1]审核底稿!J6</f>
        <v>湖北银行小企业金融服务中心</v>
      </c>
      <c r="I6" s="18">
        <f>[1]审核底稿!Z6</f>
        <v>480</v>
      </c>
      <c r="J6" s="17">
        <f>[1]审核底稿!AA6</f>
        <v>44286</v>
      </c>
      <c r="K6" s="17">
        <f>[1]审核底稿!AB6</f>
        <v>44742</v>
      </c>
      <c r="L6" s="18">
        <f>[1]审核底稿!AC6</f>
        <v>480</v>
      </c>
      <c r="M6" s="18">
        <f>[1]审核底稿!AD6</f>
        <v>384</v>
      </c>
      <c r="N6" s="18">
        <f>[1]审核底稿!AE6</f>
        <v>192</v>
      </c>
      <c r="O6" s="18">
        <f>[1]审核底稿!S6</f>
        <v>96</v>
      </c>
      <c r="P6" s="19">
        <f>[1]审核底稿!Y6</f>
        <v>96</v>
      </c>
    </row>
    <row r="7" ht="35" customHeight="1" spans="1:16">
      <c r="A7" s="7">
        <v>3</v>
      </c>
      <c r="B7" s="5" t="str">
        <f>[1]审核底稿!B7</f>
        <v>批量业务</v>
      </c>
      <c r="C7" s="5" t="str">
        <f>[1]审核底稿!C7</f>
        <v>李继高</v>
      </c>
      <c r="D7" s="5" t="str">
        <f>[1]审核底稿!E7</f>
        <v>武汉哇喔商贸有限公司</v>
      </c>
      <c r="E7" s="5" t="str">
        <f>[1]审核底稿!G7</f>
        <v>硚口区</v>
      </c>
      <c r="F7" s="5" t="str">
        <f>[1]审核底稿!H7</f>
        <v>小微企业主</v>
      </c>
      <c r="G7" s="5" t="str">
        <f>[1]审核底稿!I7</f>
        <v>批发业</v>
      </c>
      <c r="H7" s="5" t="str">
        <f>[1]审核底稿!J7</f>
        <v>湖北银行小企业金融服务中心</v>
      </c>
      <c r="I7" s="18">
        <f>[1]审核底稿!Z7</f>
        <v>193</v>
      </c>
      <c r="J7" s="17">
        <f>[1]审核底稿!AA7</f>
        <v>44377</v>
      </c>
      <c r="K7" s="17">
        <f>[1]审核底稿!AB7</f>
        <v>44742</v>
      </c>
      <c r="L7" s="18">
        <f>[1]审核底稿!AC7</f>
        <v>190</v>
      </c>
      <c r="M7" s="18">
        <f>[1]审核底稿!AD7</f>
        <v>152</v>
      </c>
      <c r="N7" s="18">
        <f>[1]审核底稿!AE7</f>
        <v>76</v>
      </c>
      <c r="O7" s="18">
        <f>[1]审核底稿!S7</f>
        <v>38</v>
      </c>
      <c r="P7" s="19">
        <f>[1]审核底稿!Y7</f>
        <v>38</v>
      </c>
    </row>
    <row r="8" ht="35" customHeight="1" spans="1:16">
      <c r="A8" s="7">
        <v>4</v>
      </c>
      <c r="B8" s="5" t="str">
        <f>[1]审核底稿!B8</f>
        <v>批量业务</v>
      </c>
      <c r="C8" s="5" t="str">
        <f>[1]审核底稿!C8</f>
        <v>刘涛</v>
      </c>
      <c r="D8" s="5" t="str">
        <f>[1]审核底稿!E8</f>
        <v>汉阳区刘涛蔬菜经营部</v>
      </c>
      <c r="E8" s="5" t="str">
        <f>[1]审核底稿!G8</f>
        <v>汉阳区</v>
      </c>
      <c r="F8" s="5" t="str">
        <f>[1]审核底稿!H8</f>
        <v>个体工商户</v>
      </c>
      <c r="G8" s="5" t="str">
        <f>[1]审核底稿!I8</f>
        <v>批发业</v>
      </c>
      <c r="H8" s="5" t="str">
        <f>[1]审核底稿!J8</f>
        <v>湖北银行小企业金融服务中心</v>
      </c>
      <c r="I8" s="18">
        <f>[1]审核底稿!Z8</f>
        <v>348</v>
      </c>
      <c r="J8" s="17">
        <f>[1]审核底稿!AA8</f>
        <v>44285</v>
      </c>
      <c r="K8" s="17">
        <f>[1]审核底稿!AB8</f>
        <v>44770</v>
      </c>
      <c r="L8" s="18">
        <f>[1]审核底稿!AC8</f>
        <v>348</v>
      </c>
      <c r="M8" s="18">
        <f>[1]审核底稿!AD8</f>
        <v>278.400002</v>
      </c>
      <c r="N8" s="18">
        <f>[1]审核底稿!AE8</f>
        <v>139.200001</v>
      </c>
      <c r="O8" s="18">
        <f>[1]审核底稿!S8</f>
        <v>69.6</v>
      </c>
      <c r="P8" s="19">
        <f>[1]审核底稿!Y8</f>
        <v>69.6</v>
      </c>
    </row>
    <row r="9" ht="35" customHeight="1" spans="1:16">
      <c r="A9" s="7">
        <v>5</v>
      </c>
      <c r="B9" s="5" t="str">
        <f>[1]审核底稿!B9</f>
        <v>批量业务</v>
      </c>
      <c r="C9" s="5" t="str">
        <f>[1]审核底稿!C9</f>
        <v>湖北弘昇裕达建设工程有限公司</v>
      </c>
      <c r="D9" s="5" t="str">
        <f>[1]审核底稿!E9</f>
        <v>湖北弘昇裕达建设工程有限公司</v>
      </c>
      <c r="E9" s="5" t="str">
        <f>[1]审核底稿!G9</f>
        <v>临空港经开区（东西湖区）</v>
      </c>
      <c r="F9" s="5" t="str">
        <f>[1]审核底稿!H9</f>
        <v>小微企业</v>
      </c>
      <c r="G9" s="5" t="str">
        <f>[1]审核底稿!I9</f>
        <v>建筑业</v>
      </c>
      <c r="H9" s="5" t="str">
        <f>[1]审核底稿!J9</f>
        <v>平安银行</v>
      </c>
      <c r="I9" s="18">
        <f>[1]审核底稿!Z9</f>
        <v>255</v>
      </c>
      <c r="J9" s="17">
        <f>[1]审核底稿!AA9</f>
        <v>44169</v>
      </c>
      <c r="K9" s="17">
        <f>[1]审核底稿!AB9</f>
        <v>44690</v>
      </c>
      <c r="L9" s="18">
        <f>[1]审核底稿!AC9</f>
        <v>254.999966</v>
      </c>
      <c r="M9" s="18">
        <f>[1]审核底稿!AD9</f>
        <v>203.999973</v>
      </c>
      <c r="N9" s="18">
        <f>[1]审核底稿!AE9</f>
        <v>101.9999865</v>
      </c>
      <c r="O9" s="18">
        <f>[1]审核底稿!S9</f>
        <v>51</v>
      </c>
      <c r="P9" s="19">
        <f>[1]审核底稿!Y9</f>
        <v>50.9999</v>
      </c>
    </row>
    <row r="10" ht="35" customHeight="1" spans="1:16">
      <c r="A10" s="7">
        <v>6</v>
      </c>
      <c r="B10" s="5" t="str">
        <f>[1]审核底稿!B10</f>
        <v>批量业务</v>
      </c>
      <c r="C10" s="5" t="str">
        <f>[1]审核底稿!C10</f>
        <v>张献莲</v>
      </c>
      <c r="D10" s="5" t="str">
        <f>[1]审核底稿!E10</f>
        <v>武汉颂利仁装饰工程有限公司</v>
      </c>
      <c r="E10" s="5" t="str">
        <f>[1]审核底稿!G10</f>
        <v>武昌区</v>
      </c>
      <c r="F10" s="5" t="str">
        <f>[1]审核底稿!H10</f>
        <v>小微企业主</v>
      </c>
      <c r="G10" s="5" t="str">
        <f>[1]审核底稿!I10</f>
        <v>建筑业</v>
      </c>
      <c r="H10" s="5" t="str">
        <f>[1]审核底稿!J10</f>
        <v>平安银行</v>
      </c>
      <c r="I10" s="18">
        <f>[1]审核底稿!Z10</f>
        <v>100</v>
      </c>
      <c r="J10" s="17">
        <f>[1]审核底稿!AA10</f>
        <v>44174</v>
      </c>
      <c r="K10" s="17">
        <f>[1]审核底稿!AB10</f>
        <v>44690</v>
      </c>
      <c r="L10" s="18">
        <f>[1]审核底稿!AC10</f>
        <v>99.956592</v>
      </c>
      <c r="M10" s="18">
        <f>[1]审核底稿!AD10</f>
        <v>79.9653</v>
      </c>
      <c r="N10" s="18">
        <f>[1]审核底稿!AE10</f>
        <v>39.98265</v>
      </c>
      <c r="O10" s="18">
        <f>[1]审核底稿!S10</f>
        <v>19.9913</v>
      </c>
      <c r="P10" s="19">
        <f>[1]审核底稿!Y10</f>
        <v>19.9913</v>
      </c>
    </row>
    <row r="11" ht="35" customHeight="1" spans="1:16">
      <c r="A11" s="7">
        <v>7</v>
      </c>
      <c r="B11" s="5" t="str">
        <f>[1]审核底稿!B11</f>
        <v>单户业务</v>
      </c>
      <c r="C11" s="5" t="str">
        <f>[1]审核底稿!C11</f>
        <v>武汉吉事达科技股份有限公司</v>
      </c>
      <c r="D11" s="5" t="str">
        <f>[1]审核底稿!E11</f>
        <v>武汉吉事达科技股份有限公司</v>
      </c>
      <c r="E11" s="5" t="str">
        <f>[1]审核底稿!G11</f>
        <v>东湖新技术开发区</v>
      </c>
      <c r="F11" s="5" t="str">
        <f>[1]审核底稿!H11</f>
        <v>小微企业</v>
      </c>
      <c r="G11" s="5" t="str">
        <f>[1]审核底稿!I11</f>
        <v>工业</v>
      </c>
      <c r="H11" s="5" t="str">
        <f>[1]审核底稿!J11</f>
        <v>光大银行武汉分行</v>
      </c>
      <c r="I11" s="18">
        <f>[1]审核底稿!Z11</f>
        <v>400</v>
      </c>
      <c r="J11" s="17">
        <f>[1]审核底稿!AA11</f>
        <v>44406</v>
      </c>
      <c r="K11" s="17">
        <f>[1]审核底稿!AB11</f>
        <v>44635</v>
      </c>
      <c r="L11" s="18">
        <f>N11/0.4</f>
        <v>41.3968</v>
      </c>
      <c r="M11" s="18">
        <f>[1]审核底稿!AD11</f>
        <v>319.2</v>
      </c>
      <c r="N11" s="18">
        <f>[1]审核底稿!AE11</f>
        <v>16.55872</v>
      </c>
      <c r="O11" s="18">
        <f>[1]审核底稿!S11</f>
        <v>79.8</v>
      </c>
      <c r="P11" s="19">
        <f>[1]审核底稿!Y11</f>
        <v>8.2793</v>
      </c>
    </row>
    <row r="12" ht="35" customHeight="1" spans="1:16">
      <c r="A12" s="5" t="s">
        <v>19</v>
      </c>
      <c r="B12" s="5"/>
      <c r="C12" s="5"/>
      <c r="D12" s="5"/>
      <c r="E12" s="5"/>
      <c r="F12" s="5"/>
      <c r="G12" s="5"/>
      <c r="H12" s="5"/>
      <c r="I12" s="18">
        <f t="shared" ref="I12:P12" si="0">SUM(I5:I11)</f>
        <v>1858.89669</v>
      </c>
      <c r="J12" s="17" t="s">
        <v>20</v>
      </c>
      <c r="K12" s="17" t="s">
        <v>20</v>
      </c>
      <c r="L12" s="18">
        <f t="shared" si="0"/>
        <v>1497.250048</v>
      </c>
      <c r="M12" s="18">
        <f t="shared" si="0"/>
        <v>1483.882627</v>
      </c>
      <c r="N12" s="18">
        <f t="shared" si="0"/>
        <v>598.9000335</v>
      </c>
      <c r="O12" s="18">
        <f t="shared" si="0"/>
        <v>370.970638</v>
      </c>
      <c r="P12" s="5">
        <f t="shared" si="0"/>
        <v>299.4498</v>
      </c>
    </row>
    <row r="13" ht="14.25" spans="1:16">
      <c r="A13" s="8" t="s">
        <v>21</v>
      </c>
      <c r="B13" s="9"/>
      <c r="C13" s="9"/>
      <c r="D13" s="9"/>
      <c r="E13" s="9"/>
      <c r="F13" s="9"/>
      <c r="G13" s="9"/>
      <c r="H13" s="9"/>
      <c r="I13" s="20"/>
      <c r="J13" s="21"/>
      <c r="K13" s="21"/>
      <c r="L13" s="20"/>
      <c r="M13" s="20"/>
      <c r="N13" s="20"/>
      <c r="O13" s="20"/>
      <c r="P13" s="22"/>
    </row>
  </sheetData>
  <mergeCells count="2">
    <mergeCell ref="A2:P2"/>
    <mergeCell ref="A12:H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2024-08-12T07:33:28Z</dcterms:created>
  <dcterms:modified xsi:type="dcterms:W3CDTF">2024-08-12T07:53:00Z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